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2" sheetId="1" r:id="rId1"/>
    <sheet name="Sheet3" sheetId="2" r:id="rId2"/>
  </sheets>
  <definedNames>
    <definedName name="_xlnm.Print_Area" localSheetId="0">'Sheet2'!$A$1:$E$32</definedName>
  </definedNames>
  <calcPr fullCalcOnLoad="1"/>
</workbook>
</file>

<file path=xl/sharedStrings.xml><?xml version="1.0" encoding="utf-8"?>
<sst xmlns="http://schemas.openxmlformats.org/spreadsheetml/2006/main" count="86" uniqueCount="66">
  <si>
    <t>Образование</t>
  </si>
  <si>
    <t>Жил.строит.,БКС и опазване на околната среда</t>
  </si>
  <si>
    <t>Здравеопазване</t>
  </si>
  <si>
    <t>Домашен социален патронаж</t>
  </si>
  <si>
    <t>Общинска администрация</t>
  </si>
  <si>
    <t>Общински съвет</t>
  </si>
  <si>
    <t>Отбрана и сигурност</t>
  </si>
  <si>
    <t>% към общите разходи</t>
  </si>
  <si>
    <t>Култура</t>
  </si>
  <si>
    <t>Икономически дейности и услуги</t>
  </si>
  <si>
    <t>Общи държавни служби</t>
  </si>
  <si>
    <t>Социално осигуряване и грижи</t>
  </si>
  <si>
    <t>1.</t>
  </si>
  <si>
    <t>2.</t>
  </si>
  <si>
    <t>2.1.</t>
  </si>
  <si>
    <t>3.</t>
  </si>
  <si>
    <t>4.</t>
  </si>
  <si>
    <t>4.1.</t>
  </si>
  <si>
    <t>4.2.</t>
  </si>
  <si>
    <t>4.3.</t>
  </si>
  <si>
    <t>5.</t>
  </si>
  <si>
    <t>5.1.</t>
  </si>
  <si>
    <t>Чистота</t>
  </si>
  <si>
    <t>6.</t>
  </si>
  <si>
    <t>7.</t>
  </si>
  <si>
    <t>функция</t>
  </si>
  <si>
    <t>Всичко:</t>
  </si>
  <si>
    <t>Осветление на улици и площади</t>
  </si>
  <si>
    <t>№ по ред</t>
  </si>
  <si>
    <t xml:space="preserve">            СПРАВКА ПРОЦЕНТНО СЪОТНОШЕНИЕ КЪМ ОБЩИТЕ РАЗХОДИ ПО ФУНКЦИИ</t>
  </si>
  <si>
    <t>5.2.</t>
  </si>
  <si>
    <t>Програми временна заетост</t>
  </si>
  <si>
    <t>7.1.</t>
  </si>
  <si>
    <t>7.2.</t>
  </si>
  <si>
    <t>Радиотранслационни възли</t>
  </si>
  <si>
    <t>7.3.</t>
  </si>
  <si>
    <t xml:space="preserve">          СПРАВКА ПРОЦЕНТНО СЪОТНОШЕНИЕ КЪМ ОБЩИТЕ РАЗХОДИ ПО ФУНКЦИИ</t>
  </si>
  <si>
    <t>Клубове на пенсионера</t>
  </si>
  <si>
    <t xml:space="preserve">Др. служби и д-ти по осигур.и подп. на заетостта </t>
  </si>
  <si>
    <t xml:space="preserve">                  Приложение №4</t>
  </si>
  <si>
    <t>Спортни бази за спорт за всички</t>
  </si>
  <si>
    <t>Музеи с местен характер</t>
  </si>
  <si>
    <t>7.5.</t>
  </si>
  <si>
    <t>7.4.</t>
  </si>
  <si>
    <t>Зоопаркове</t>
  </si>
  <si>
    <t>7.7.</t>
  </si>
  <si>
    <t>Обредни домове и зали</t>
  </si>
  <si>
    <t>7.6.</t>
  </si>
  <si>
    <t>Резерв и разходи за лихви</t>
  </si>
  <si>
    <t xml:space="preserve">                 Приложение №4</t>
  </si>
  <si>
    <t>Актуализиран план  към 31.03.2009</t>
  </si>
  <si>
    <t>Oтчет към 31.03.08г.</t>
  </si>
  <si>
    <t>5.3.</t>
  </si>
  <si>
    <t>5.4.</t>
  </si>
  <si>
    <t>8.</t>
  </si>
  <si>
    <t>9.</t>
  </si>
  <si>
    <t>Други дейности по културата</t>
  </si>
  <si>
    <t>2.2.</t>
  </si>
  <si>
    <t>Читалища и Спорт за всички</t>
  </si>
  <si>
    <t>ФУНКЦИЯ, ДЕЙНОСТ</t>
  </si>
  <si>
    <t xml:space="preserve"> </t>
  </si>
  <si>
    <t>2.3.</t>
  </si>
  <si>
    <t>Изграждане,ремонт и поддържане на ул.мрежа</t>
  </si>
  <si>
    <t>Служби и дейности по изборите</t>
  </si>
  <si>
    <t>Актуализиран план към 
31.12.2012 г.</t>
  </si>
  <si>
    <t>Отчет към 31.12.2012 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</si>
</sst>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\ _л_в_-;\-* #,##0.0\ _л_в_-;_-* &quot;-&quot;??\ _л_в_-;_-@_-"/>
    <numFmt numFmtId="178" formatCode="_-* #,##0\ _л_в_-;\-* #,##0\ _л_в_-;_-* &quot;-&quot;??\ _л_в_-;_-@_-"/>
    <numFmt numFmtId="179" formatCode="_-* #,##0.0\ _л_в_-;\-* #,##0.0\ _л_в_-;_-* &quot;-&quot;?\ _л_в_-;_-@_-"/>
    <numFmt numFmtId="180" formatCode="_-* #,##0.0\ &quot;лв&quot;_-;\-* #,##0.0\ &quot;лв&quot;_-;_-* &quot;-&quot;?\ &quot;лв&quot;_-;_-@_-"/>
    <numFmt numFmtId="181" formatCode="0.0000000"/>
    <numFmt numFmtId="182" formatCode="#\ ##0"/>
    <numFmt numFmtId="183" formatCode="#\ ###\ ##0"/>
  </numFmts>
  <fonts count="49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10"/>
      <name val="Book Antiqua"/>
      <family val="1"/>
    </font>
    <font>
      <sz val="12"/>
      <name val="Book Antiqua"/>
      <family val="1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i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5.25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33" borderId="10" xfId="0" applyFont="1" applyFill="1" applyBorder="1" applyAlignment="1">
      <alignment/>
    </xf>
    <xf numFmtId="179" fontId="3" fillId="33" borderId="10" xfId="49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83" fontId="3" fillId="33" borderId="10" xfId="49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182" fontId="6" fillId="33" borderId="11" xfId="49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83" fontId="6" fillId="33" borderId="12" xfId="49" applyNumberFormat="1" applyFont="1" applyFill="1" applyBorder="1" applyAlignment="1">
      <alignment horizontal="right"/>
    </xf>
    <xf numFmtId="182" fontId="6" fillId="33" borderId="13" xfId="49" applyNumberFormat="1" applyFont="1" applyFill="1" applyBorder="1" applyAlignment="1">
      <alignment horizontal="right"/>
    </xf>
    <xf numFmtId="183" fontId="6" fillId="33" borderId="13" xfId="49" applyNumberFormat="1" applyFont="1" applyFill="1" applyBorder="1" applyAlignment="1">
      <alignment horizontal="right"/>
    </xf>
    <xf numFmtId="182" fontId="6" fillId="33" borderId="14" xfId="49" applyNumberFormat="1" applyFont="1" applyFill="1" applyBorder="1" applyAlignment="1">
      <alignment horizontal="right"/>
    </xf>
    <xf numFmtId="179" fontId="6" fillId="33" borderId="15" xfId="0" applyNumberFormat="1" applyFont="1" applyFill="1" applyBorder="1" applyAlignment="1">
      <alignment horizontal="right"/>
    </xf>
    <xf numFmtId="179" fontId="6" fillId="33" borderId="16" xfId="0" applyNumberFormat="1" applyFont="1" applyFill="1" applyBorder="1" applyAlignment="1">
      <alignment horizontal="right"/>
    </xf>
    <xf numFmtId="179" fontId="6" fillId="33" borderId="17" xfId="0" applyNumberFormat="1" applyFont="1" applyFill="1" applyBorder="1" applyAlignment="1">
      <alignment horizontal="right"/>
    </xf>
    <xf numFmtId="182" fontId="6" fillId="33" borderId="12" xfId="49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/>
    </xf>
    <xf numFmtId="0" fontId="8" fillId="0" borderId="20" xfId="0" applyFont="1" applyBorder="1" applyAlignment="1">
      <alignment wrapText="1"/>
    </xf>
    <xf numFmtId="183" fontId="8" fillId="0" borderId="20" xfId="49" applyNumberFormat="1" applyFont="1" applyBorder="1" applyAlignment="1">
      <alignment horizontal="right"/>
    </xf>
    <xf numFmtId="182" fontId="8" fillId="0" borderId="20" xfId="49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wrapText="1"/>
    </xf>
    <xf numFmtId="183" fontId="8" fillId="0" borderId="11" xfId="49" applyNumberFormat="1" applyFont="1" applyBorder="1" applyAlignment="1">
      <alignment horizontal="right"/>
    </xf>
    <xf numFmtId="182" fontId="8" fillId="0" borderId="11" xfId="49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183" fontId="8" fillId="0" borderId="13" xfId="49" applyNumberFormat="1" applyFont="1" applyBorder="1" applyAlignment="1">
      <alignment horizontal="right"/>
    </xf>
    <xf numFmtId="182" fontId="8" fillId="0" borderId="13" xfId="49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33" borderId="21" xfId="0" applyFont="1" applyFill="1" applyBorder="1" applyAlignment="1">
      <alignment horizontal="right"/>
    </xf>
    <xf numFmtId="0" fontId="8" fillId="33" borderId="21" xfId="0" applyFont="1" applyFill="1" applyBorder="1" applyAlignment="1">
      <alignment/>
    </xf>
    <xf numFmtId="183" fontId="8" fillId="33" borderId="21" xfId="49" applyNumberFormat="1" applyFont="1" applyFill="1" applyBorder="1" applyAlignment="1">
      <alignment horizontal="right"/>
    </xf>
    <xf numFmtId="182" fontId="8" fillId="33" borderId="21" xfId="49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183" fontId="8" fillId="33" borderId="11" xfId="49" applyNumberFormat="1" applyFont="1" applyFill="1" applyBorder="1" applyAlignment="1">
      <alignment horizontal="right"/>
    </xf>
    <xf numFmtId="182" fontId="8" fillId="33" borderId="11" xfId="49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" fontId="8" fillId="0" borderId="20" xfId="49" applyNumberFormat="1" applyFont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183" fontId="10" fillId="34" borderId="10" xfId="49" applyNumberFormat="1" applyFont="1" applyFill="1" applyBorder="1" applyAlignment="1">
      <alignment/>
    </xf>
    <xf numFmtId="3" fontId="10" fillId="34" borderId="10" xfId="49" applyNumberFormat="1" applyFont="1" applyFill="1" applyBorder="1" applyAlignment="1">
      <alignment horizontal="right"/>
    </xf>
    <xf numFmtId="176" fontId="10" fillId="34" borderId="19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wrapText="1"/>
    </xf>
    <xf numFmtId="183" fontId="10" fillId="34" borderId="10" xfId="49" applyNumberFormat="1" applyFont="1" applyFill="1" applyBorder="1" applyAlignment="1">
      <alignment horizontal="right"/>
    </xf>
    <xf numFmtId="182" fontId="10" fillId="34" borderId="10" xfId="49" applyNumberFormat="1" applyFont="1" applyFill="1" applyBorder="1" applyAlignment="1">
      <alignment horizontal="right"/>
    </xf>
    <xf numFmtId="0" fontId="10" fillId="34" borderId="22" xfId="0" applyFont="1" applyFill="1" applyBorder="1" applyAlignment="1">
      <alignment horizontal="right"/>
    </xf>
    <xf numFmtId="176" fontId="8" fillId="34" borderId="15" xfId="0" applyNumberFormat="1" applyFont="1" applyFill="1" applyBorder="1" applyAlignment="1">
      <alignment horizontal="right"/>
    </xf>
    <xf numFmtId="176" fontId="8" fillId="34" borderId="17" xfId="0" applyNumberFormat="1" applyFont="1" applyFill="1" applyBorder="1" applyAlignment="1">
      <alignment horizontal="right"/>
    </xf>
    <xf numFmtId="176" fontId="8" fillId="34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25"/>
          <c:w val="0.977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Sheet3!$B$8:$B$15</c:f>
              <c:strCache/>
            </c:strRef>
          </c:cat>
          <c:val>
            <c:numRef>
              <c:f>Sheet3!$C$8:$C$15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Sheet3!$B$8:$B$15</c:f>
              <c:strCache/>
            </c:strRef>
          </c:cat>
          <c:val>
            <c:numRef>
              <c:f>Sheet3!$D$8:$D$15</c:f>
              <c:numCache/>
            </c:numRef>
          </c:val>
        </c:ser>
        <c:axId val="29165584"/>
        <c:axId val="61163665"/>
      </c:bar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5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25"/>
          <c:y val="0.254"/>
          <c:w val="0.58225"/>
          <c:h val="0.48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Sheet3!$B$8:$B$15</c:f>
              <c:strCache/>
            </c:strRef>
          </c:cat>
          <c:val>
            <c:numRef>
              <c:f>Sheet3!$E$8:$E$15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35"/>
          <c:w val="0.25125"/>
          <c:h val="0.5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390525</xdr:rowOff>
    </xdr:from>
    <xdr:to>
      <xdr:col>5</xdr:col>
      <xdr:colOff>723900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6419850"/>
        <a:ext cx="84582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53</xdr:row>
      <xdr:rowOff>9525</xdr:rowOff>
    </xdr:from>
    <xdr:to>
      <xdr:col>5</xdr:col>
      <xdr:colOff>762000</xdr:colOff>
      <xdr:row>78</xdr:row>
      <xdr:rowOff>19050</xdr:rowOff>
    </xdr:to>
    <xdr:graphicFrame>
      <xdr:nvGraphicFramePr>
        <xdr:cNvPr id="2" name="Chart 3"/>
        <xdr:cNvGraphicFramePr/>
      </xdr:nvGraphicFramePr>
      <xdr:xfrm>
        <a:off x="28575" y="11953875"/>
        <a:ext cx="84677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7.140625" style="0" customWidth="1"/>
    <col min="2" max="2" width="69.140625" style="0" customWidth="1"/>
    <col min="3" max="3" width="18.00390625" style="0" customWidth="1"/>
    <col min="4" max="4" width="16.57421875" style="0" customWidth="1"/>
    <col min="5" max="5" width="14.57421875" style="0" customWidth="1"/>
    <col min="6" max="6" width="11.57421875" style="0" customWidth="1"/>
  </cols>
  <sheetData>
    <row r="1" spans="1:6" ht="15.75">
      <c r="A1" s="33"/>
      <c r="B1" s="33"/>
      <c r="C1" s="34"/>
      <c r="D1" s="62"/>
      <c r="E1" s="63" t="s">
        <v>39</v>
      </c>
      <c r="F1" s="5"/>
    </row>
    <row r="2" spans="1:5" ht="13.5">
      <c r="A2" s="33"/>
      <c r="B2" s="33"/>
      <c r="C2" s="33"/>
      <c r="D2" s="33"/>
      <c r="E2" s="33"/>
    </row>
    <row r="3" spans="1:5" ht="15.75">
      <c r="A3" s="35" t="s">
        <v>36</v>
      </c>
      <c r="B3" s="34"/>
      <c r="C3" s="35"/>
      <c r="D3" s="34"/>
      <c r="E3" s="33"/>
    </row>
    <row r="4" spans="1:5" ht="14.25" thickBot="1">
      <c r="A4" s="33"/>
      <c r="B4" s="33"/>
      <c r="C4" s="33"/>
      <c r="D4" s="33"/>
      <c r="E4" s="33"/>
    </row>
    <row r="5" spans="1:6" ht="53.25" customHeight="1" thickBot="1">
      <c r="A5" s="36" t="s">
        <v>28</v>
      </c>
      <c r="B5" s="37" t="s">
        <v>59</v>
      </c>
      <c r="C5" s="38" t="s">
        <v>64</v>
      </c>
      <c r="D5" s="38" t="s">
        <v>65</v>
      </c>
      <c r="E5" s="39" t="s">
        <v>7</v>
      </c>
      <c r="F5" s="2"/>
    </row>
    <row r="6" spans="1:6" ht="32.25" customHeight="1" thickBot="1">
      <c r="A6" s="65" t="s">
        <v>12</v>
      </c>
      <c r="B6" s="66" t="s">
        <v>0</v>
      </c>
      <c r="C6" s="67">
        <v>3411418</v>
      </c>
      <c r="D6" s="68">
        <v>3204344</v>
      </c>
      <c r="E6" s="69">
        <f>SUM(D6/G7)*100</f>
        <v>48.118612560763125</v>
      </c>
      <c r="F6" s="1"/>
    </row>
    <row r="7" spans="1:7" ht="36" customHeight="1" thickBot="1">
      <c r="A7" s="65" t="s">
        <v>13</v>
      </c>
      <c r="B7" s="70" t="s">
        <v>1</v>
      </c>
      <c r="C7" s="71">
        <f>C8+C10+C9</f>
        <v>1106703</v>
      </c>
      <c r="D7" s="68">
        <f>D8+D10+D9</f>
        <v>1093111</v>
      </c>
      <c r="E7" s="69">
        <f>SUM(D7/G7)*100</f>
        <v>16.41489949109969</v>
      </c>
      <c r="F7" s="1"/>
      <c r="G7">
        <v>6659261</v>
      </c>
    </row>
    <row r="8" spans="1:6" ht="32.25" customHeight="1">
      <c r="A8" s="40" t="s">
        <v>14</v>
      </c>
      <c r="B8" s="41" t="s">
        <v>22</v>
      </c>
      <c r="C8" s="42">
        <v>674822</v>
      </c>
      <c r="D8" s="43">
        <v>672330</v>
      </c>
      <c r="E8" s="74">
        <f>SUM(D8/G7)*100</f>
        <v>10.096165325251556</v>
      </c>
      <c r="F8" s="1"/>
    </row>
    <row r="9" spans="1:6" ht="32.25" customHeight="1">
      <c r="A9" s="44" t="s">
        <v>57</v>
      </c>
      <c r="B9" s="45" t="s">
        <v>27</v>
      </c>
      <c r="C9" s="46">
        <v>146689</v>
      </c>
      <c r="D9" s="47">
        <v>136651</v>
      </c>
      <c r="E9" s="74">
        <f>SUM(D9/G7)*100</f>
        <v>2.052044513647986</v>
      </c>
      <c r="F9" s="1"/>
    </row>
    <row r="10" spans="1:9" ht="32.25" customHeight="1" thickBot="1">
      <c r="A10" s="44" t="s">
        <v>61</v>
      </c>
      <c r="B10" s="45" t="s">
        <v>62</v>
      </c>
      <c r="C10" s="46">
        <v>285192</v>
      </c>
      <c r="D10" s="47">
        <v>284130</v>
      </c>
      <c r="E10" s="75">
        <f>SUM(D10/G7)*100</f>
        <v>4.266689652200147</v>
      </c>
      <c r="F10" s="1"/>
      <c r="I10" t="s">
        <v>60</v>
      </c>
    </row>
    <row r="11" spans="1:6" ht="32.25" customHeight="1" thickBot="1">
      <c r="A11" s="65" t="s">
        <v>15</v>
      </c>
      <c r="B11" s="66" t="s">
        <v>2</v>
      </c>
      <c r="C11" s="71">
        <v>365548</v>
      </c>
      <c r="D11" s="72">
        <v>293283</v>
      </c>
      <c r="E11" s="69">
        <f>SUM(D11/G7)*100</f>
        <v>4.404137335959651</v>
      </c>
      <c r="F11" s="1"/>
    </row>
    <row r="12" spans="1:6" ht="32.25" customHeight="1" thickBot="1">
      <c r="A12" s="65" t="s">
        <v>16</v>
      </c>
      <c r="B12" s="66" t="s">
        <v>10</v>
      </c>
      <c r="C12" s="71">
        <f>C13+C14+C15</f>
        <v>1376658</v>
      </c>
      <c r="D12" s="68">
        <f>D13+D14+D15</f>
        <v>1244322</v>
      </c>
      <c r="E12" s="69">
        <f>SUM(D12/G7)*100</f>
        <v>18.685586884190304</v>
      </c>
      <c r="F12" s="1"/>
    </row>
    <row r="13" spans="1:6" ht="32.25" customHeight="1">
      <c r="A13" s="40" t="s">
        <v>17</v>
      </c>
      <c r="B13" s="48" t="s">
        <v>4</v>
      </c>
      <c r="C13" s="42">
        <v>1252144</v>
      </c>
      <c r="D13" s="64">
        <v>1136305</v>
      </c>
      <c r="E13" s="74">
        <f>SUM(D13/G7)*100</f>
        <v>17.0635300223253</v>
      </c>
      <c r="F13" s="1"/>
    </row>
    <row r="14" spans="1:6" ht="32.25" customHeight="1">
      <c r="A14" s="49" t="s">
        <v>18</v>
      </c>
      <c r="B14" s="50" t="s">
        <v>5</v>
      </c>
      <c r="C14" s="51">
        <v>98073</v>
      </c>
      <c r="D14" s="52">
        <v>88295</v>
      </c>
      <c r="E14" s="76">
        <f>SUM(D14/G7)*100</f>
        <v>1.3258978736529474</v>
      </c>
      <c r="F14" s="1"/>
    </row>
    <row r="15" spans="1:6" ht="32.25" customHeight="1" thickBot="1">
      <c r="A15" s="44" t="s">
        <v>19</v>
      </c>
      <c r="B15" s="53" t="s">
        <v>63</v>
      </c>
      <c r="C15" s="46">
        <v>26441</v>
      </c>
      <c r="D15" s="47">
        <v>19722</v>
      </c>
      <c r="E15" s="76">
        <f>SUM(D15/G7)*100</f>
        <v>0.29615898821205533</v>
      </c>
      <c r="F15" s="1"/>
    </row>
    <row r="16" spans="1:6" ht="32.25" customHeight="1" thickBot="1">
      <c r="A16" s="65" t="s">
        <v>20</v>
      </c>
      <c r="B16" s="70" t="s">
        <v>11</v>
      </c>
      <c r="C16" s="71">
        <f>C17+C18+C19+C20</f>
        <v>305353</v>
      </c>
      <c r="D16" s="72">
        <f>D17+D18+D19+D20</f>
        <v>304998</v>
      </c>
      <c r="E16" s="69">
        <f>SUM(D16/G7)*100</f>
        <v>4.58005775715954</v>
      </c>
      <c r="F16" s="1"/>
    </row>
    <row r="17" spans="1:6" ht="32.25" customHeight="1">
      <c r="A17" s="40" t="s">
        <v>21</v>
      </c>
      <c r="B17" s="48" t="s">
        <v>3</v>
      </c>
      <c r="C17" s="42">
        <v>160456</v>
      </c>
      <c r="D17" s="43">
        <v>159030</v>
      </c>
      <c r="E17" s="74">
        <f>SUM(D17/G7)*100</f>
        <v>2.3881028240220648</v>
      </c>
      <c r="F17" s="1"/>
    </row>
    <row r="18" spans="1:6" ht="32.25" customHeight="1">
      <c r="A18" s="49" t="s">
        <v>30</v>
      </c>
      <c r="B18" s="50" t="s">
        <v>31</v>
      </c>
      <c r="C18" s="51">
        <v>85502</v>
      </c>
      <c r="D18" s="52">
        <v>85463</v>
      </c>
      <c r="E18" s="76">
        <f>SUM(D18/G7)*100</f>
        <v>1.2833706322668537</v>
      </c>
      <c r="F18" s="1"/>
    </row>
    <row r="19" spans="1:6" ht="32.25" customHeight="1">
      <c r="A19" s="49" t="s">
        <v>52</v>
      </c>
      <c r="B19" s="50" t="s">
        <v>37</v>
      </c>
      <c r="C19" s="51">
        <v>12883</v>
      </c>
      <c r="D19" s="52">
        <v>12823</v>
      </c>
      <c r="E19" s="76">
        <f>D19/G7*100</f>
        <v>0.19255890405857348</v>
      </c>
      <c r="F19" s="1"/>
    </row>
    <row r="20" spans="1:6" ht="35.25" customHeight="1" thickBot="1">
      <c r="A20" s="44" t="s">
        <v>53</v>
      </c>
      <c r="B20" s="53" t="s">
        <v>38</v>
      </c>
      <c r="C20" s="46">
        <v>46512</v>
      </c>
      <c r="D20" s="47">
        <v>47682</v>
      </c>
      <c r="E20" s="75">
        <f>SUM(D20/G7)*100</f>
        <v>0.7160253968120487</v>
      </c>
      <c r="F20" s="1"/>
    </row>
    <row r="21" spans="1:6" ht="32.25" customHeight="1" thickBot="1">
      <c r="A21" s="65" t="s">
        <v>23</v>
      </c>
      <c r="B21" s="66" t="s">
        <v>6</v>
      </c>
      <c r="C21" s="71">
        <v>64603</v>
      </c>
      <c r="D21" s="72">
        <v>48321</v>
      </c>
      <c r="E21" s="69">
        <f>SUM(D21/G7)*100</f>
        <v>0.7256210561502244</v>
      </c>
      <c r="F21" s="1"/>
    </row>
    <row r="22" spans="1:6" ht="32.25" customHeight="1" thickBot="1">
      <c r="A22" s="65" t="s">
        <v>24</v>
      </c>
      <c r="B22" s="66" t="s">
        <v>8</v>
      </c>
      <c r="C22" s="71">
        <f>C23+C24+C25+C26+C27+C28+C29</f>
        <v>400103</v>
      </c>
      <c r="D22" s="72">
        <f>D23+D24+D25+D26+D27+D28+D29</f>
        <v>377864</v>
      </c>
      <c r="E22" s="69">
        <f>SUM(D22/G7)*100</f>
        <v>5.674263255337191</v>
      </c>
      <c r="F22" s="1"/>
    </row>
    <row r="23" spans="1:6" ht="32.25" customHeight="1">
      <c r="A23" s="54" t="s">
        <v>32</v>
      </c>
      <c r="B23" s="55" t="s">
        <v>34</v>
      </c>
      <c r="C23" s="56">
        <v>38027</v>
      </c>
      <c r="D23" s="57">
        <v>37976</v>
      </c>
      <c r="E23" s="74">
        <f>SUM(D23/G7)*100</f>
        <v>0.570273488304483</v>
      </c>
      <c r="F23" s="1"/>
    </row>
    <row r="24" spans="1:6" ht="32.25" customHeight="1">
      <c r="A24" s="58" t="s">
        <v>33</v>
      </c>
      <c r="B24" s="59" t="s">
        <v>58</v>
      </c>
      <c r="C24" s="60">
        <v>105995</v>
      </c>
      <c r="D24" s="61">
        <v>102730</v>
      </c>
      <c r="E24" s="76">
        <f>SUM(D24/G7)*100</f>
        <v>1.5426636679355261</v>
      </c>
      <c r="F24" s="1"/>
    </row>
    <row r="25" spans="1:6" ht="32.25" customHeight="1">
      <c r="A25" s="58" t="s">
        <v>35</v>
      </c>
      <c r="B25" s="59" t="s">
        <v>40</v>
      </c>
      <c r="C25" s="60">
        <v>144064</v>
      </c>
      <c r="D25" s="61">
        <v>131751</v>
      </c>
      <c r="E25" s="76">
        <f>SUM(D25/G7)*100</f>
        <v>1.9784627753740243</v>
      </c>
      <c r="F25" s="1"/>
    </row>
    <row r="26" spans="1:6" ht="32.25" customHeight="1">
      <c r="A26" s="58" t="s">
        <v>43</v>
      </c>
      <c r="B26" s="59" t="s">
        <v>41</v>
      </c>
      <c r="C26" s="60">
        <v>11184</v>
      </c>
      <c r="D26" s="61">
        <v>11053</v>
      </c>
      <c r="E26" s="76">
        <f>SUM(D26/G7)*100</f>
        <v>0.16597937819226488</v>
      </c>
      <c r="F26" s="1"/>
    </row>
    <row r="27" spans="1:6" ht="32.25" customHeight="1">
      <c r="A27" s="58" t="s">
        <v>42</v>
      </c>
      <c r="B27" s="59" t="s">
        <v>44</v>
      </c>
      <c r="C27" s="60">
        <v>58228</v>
      </c>
      <c r="D27" s="61">
        <v>52964</v>
      </c>
      <c r="E27" s="76">
        <f>SUM(D27/G7)*100</f>
        <v>0.7953435073351232</v>
      </c>
      <c r="F27" s="1"/>
    </row>
    <row r="28" spans="1:6" ht="32.25" customHeight="1">
      <c r="A28" s="58" t="s">
        <v>47</v>
      </c>
      <c r="B28" s="59" t="s">
        <v>56</v>
      </c>
      <c r="C28" s="60">
        <v>40405</v>
      </c>
      <c r="D28" s="61">
        <v>40350</v>
      </c>
      <c r="E28" s="76">
        <f>SUM(D28/G7)*100</f>
        <v>0.6059230896641534</v>
      </c>
      <c r="F28" s="1"/>
    </row>
    <row r="29" spans="1:6" ht="32.25" customHeight="1" thickBot="1">
      <c r="A29" s="58" t="s">
        <v>45</v>
      </c>
      <c r="B29" s="59" t="s">
        <v>46</v>
      </c>
      <c r="C29" s="60">
        <v>2200</v>
      </c>
      <c r="D29" s="61">
        <v>1040</v>
      </c>
      <c r="E29" s="76">
        <f>SUM(D29/G7)*100</f>
        <v>0.015617348531616346</v>
      </c>
      <c r="F29" s="1"/>
    </row>
    <row r="30" spans="1:6" ht="32.25" customHeight="1" thickBot="1">
      <c r="A30" s="65" t="s">
        <v>54</v>
      </c>
      <c r="B30" s="66" t="s">
        <v>9</v>
      </c>
      <c r="C30" s="71">
        <v>77781</v>
      </c>
      <c r="D30" s="72">
        <v>77758</v>
      </c>
      <c r="E30" s="69">
        <f>SUM(D30/G7)*100</f>
        <v>1.167667103001369</v>
      </c>
      <c r="F30" s="1"/>
    </row>
    <row r="31" spans="1:6" ht="32.25" customHeight="1" thickBot="1">
      <c r="A31" s="65" t="s">
        <v>55</v>
      </c>
      <c r="B31" s="66" t="s">
        <v>48</v>
      </c>
      <c r="C31" s="71">
        <v>16963</v>
      </c>
      <c r="D31" s="72">
        <v>15260</v>
      </c>
      <c r="E31" s="69">
        <f>SUM(D31/G7)*100</f>
        <v>0.22915455633890908</v>
      </c>
      <c r="F31" s="1"/>
    </row>
    <row r="32" spans="1:6" ht="32.25" customHeight="1" thickBot="1">
      <c r="A32" s="66"/>
      <c r="B32" s="73" t="s">
        <v>26</v>
      </c>
      <c r="C32" s="71">
        <f>C31+C30+C22+C21+C16+C12+C11+C7+C6</f>
        <v>7125130</v>
      </c>
      <c r="D32" s="71">
        <f>D31+D30+D22+D21+D16+D12+D11+D7+D6</f>
        <v>6659261</v>
      </c>
      <c r="E32" s="69">
        <f>SUM(D32/G7)*100</f>
        <v>100</v>
      </c>
      <c r="F32" s="1"/>
    </row>
    <row r="33" spans="1:6" ht="32.25" customHeight="1">
      <c r="A33" s="3"/>
      <c r="F33" s="1"/>
    </row>
    <row r="34" spans="1:6" ht="32.25" customHeight="1">
      <c r="A34" s="3"/>
      <c r="F34" s="1"/>
    </row>
  </sheetData>
  <sheetProtection/>
  <printOptions horizontalCentered="1"/>
  <pageMargins left="0" right="0" top="0" bottom="0" header="0.1968503937007874" footer="0.15748031496062992"/>
  <pageSetup horizontalDpi="600" verticalDpi="600" orientation="portrait" paperSize="9" scale="80" r:id="rId1"/>
  <colBreaks count="1" manualBreakCount="1">
    <brk id="5" max="65535" man="1"/>
  </colBreaks>
  <ignoredErrors>
    <ignoredError sqref="A6:A7 A11:A12 A21 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7.140625" style="0" customWidth="1"/>
    <col min="2" max="2" width="61.00390625" style="0" customWidth="1"/>
    <col min="3" max="3" width="16.421875" style="0" customWidth="1"/>
    <col min="4" max="4" width="16.8515625" style="0" customWidth="1"/>
    <col min="5" max="5" width="14.57421875" style="0" customWidth="1"/>
    <col min="6" max="6" width="11.57421875" style="0" customWidth="1"/>
  </cols>
  <sheetData>
    <row r="1" spans="4:5" ht="15">
      <c r="D1" s="10"/>
      <c r="E1" s="10" t="s">
        <v>49</v>
      </c>
    </row>
    <row r="4" spans="1:3" ht="14.25">
      <c r="A4" s="4" t="s">
        <v>29</v>
      </c>
      <c r="C4" s="4"/>
    </row>
    <row r="6" ht="13.5" thickBot="1"/>
    <row r="7" spans="1:6" ht="39" thickBot="1">
      <c r="A7" s="30" t="s">
        <v>28</v>
      </c>
      <c r="B7" s="31" t="s">
        <v>25</v>
      </c>
      <c r="C7" s="11" t="s">
        <v>50</v>
      </c>
      <c r="D7" s="11" t="s">
        <v>51</v>
      </c>
      <c r="E7" s="32" t="s">
        <v>7</v>
      </c>
      <c r="F7" s="2"/>
    </row>
    <row r="8" spans="1:6" ht="32.25" customHeight="1">
      <c r="A8" s="15" t="s">
        <v>12</v>
      </c>
      <c r="B8" s="18" t="s">
        <v>0</v>
      </c>
      <c r="C8" s="22">
        <v>3044451</v>
      </c>
      <c r="D8" s="29">
        <v>535539</v>
      </c>
      <c r="E8" s="26">
        <v>39.5</v>
      </c>
      <c r="F8" s="1"/>
    </row>
    <row r="9" spans="1:6" ht="32.25" customHeight="1">
      <c r="A9" s="16" t="s">
        <v>13</v>
      </c>
      <c r="B9" s="19" t="s">
        <v>1</v>
      </c>
      <c r="C9" s="23">
        <v>563732</v>
      </c>
      <c r="D9" s="23">
        <v>114280</v>
      </c>
      <c r="E9" s="27">
        <v>8.4</v>
      </c>
      <c r="F9" s="1"/>
    </row>
    <row r="10" spans="1:6" ht="32.25" customHeight="1">
      <c r="A10" s="16" t="s">
        <v>15</v>
      </c>
      <c r="B10" s="20" t="s">
        <v>2</v>
      </c>
      <c r="C10" s="23">
        <v>436462</v>
      </c>
      <c r="D10" s="23">
        <v>53256</v>
      </c>
      <c r="E10" s="27">
        <v>3.9</v>
      </c>
      <c r="F10" s="1"/>
    </row>
    <row r="11" spans="1:6" ht="32.25" customHeight="1">
      <c r="A11" s="16" t="s">
        <v>16</v>
      </c>
      <c r="B11" s="20" t="s">
        <v>10</v>
      </c>
      <c r="C11" s="24">
        <v>1382966</v>
      </c>
      <c r="D11" s="23">
        <v>357670</v>
      </c>
      <c r="E11" s="27">
        <v>26.4</v>
      </c>
      <c r="F11" s="1"/>
    </row>
    <row r="12" spans="1:6" ht="32.25" customHeight="1">
      <c r="A12" s="16" t="s">
        <v>20</v>
      </c>
      <c r="B12" s="19" t="s">
        <v>11</v>
      </c>
      <c r="C12" s="23">
        <v>332904</v>
      </c>
      <c r="D12" s="23">
        <v>147382</v>
      </c>
      <c r="E12" s="27">
        <v>10.9</v>
      </c>
      <c r="F12" s="1"/>
    </row>
    <row r="13" spans="1:6" ht="32.25" customHeight="1">
      <c r="A13" s="16" t="s">
        <v>23</v>
      </c>
      <c r="B13" s="20" t="s">
        <v>6</v>
      </c>
      <c r="C13" s="23">
        <v>69570</v>
      </c>
      <c r="D13" s="23">
        <v>13994</v>
      </c>
      <c r="E13" s="27">
        <v>1</v>
      </c>
      <c r="F13" s="1"/>
    </row>
    <row r="14" spans="1:6" ht="32.25" customHeight="1">
      <c r="A14" s="16" t="s">
        <v>23</v>
      </c>
      <c r="B14" s="20" t="s">
        <v>8</v>
      </c>
      <c r="C14" s="23">
        <v>509359</v>
      </c>
      <c r="D14" s="23">
        <v>81756</v>
      </c>
      <c r="E14" s="27">
        <v>6</v>
      </c>
      <c r="F14" s="1"/>
    </row>
    <row r="15" spans="1:6" ht="32.25" customHeight="1">
      <c r="A15" s="12" t="s">
        <v>24</v>
      </c>
      <c r="B15" s="13" t="s">
        <v>9</v>
      </c>
      <c r="C15" s="14">
        <v>73143</v>
      </c>
      <c r="D15" s="14">
        <v>50531</v>
      </c>
      <c r="E15" s="28">
        <v>3.7</v>
      </c>
      <c r="F15" s="1"/>
    </row>
    <row r="16" spans="1:6" ht="32.25" customHeight="1" thickBot="1">
      <c r="A16" s="17">
        <v>8</v>
      </c>
      <c r="B16" s="21" t="s">
        <v>48</v>
      </c>
      <c r="C16" s="25">
        <v>105481</v>
      </c>
      <c r="D16" s="25">
        <v>1545</v>
      </c>
      <c r="E16" s="28">
        <v>0.1</v>
      </c>
      <c r="F16" s="1"/>
    </row>
    <row r="17" spans="1:6" ht="32.25" customHeight="1" thickBot="1">
      <c r="A17" s="6"/>
      <c r="B17" s="8" t="s">
        <v>26</v>
      </c>
      <c r="C17" s="9">
        <f>SUM(C8:C16)</f>
        <v>6518068</v>
      </c>
      <c r="D17" s="9">
        <f>SUM(D8:D16)</f>
        <v>1355953</v>
      </c>
      <c r="E17" s="7"/>
      <c r="F17" s="1"/>
    </row>
    <row r="18" spans="1:6" ht="32.25" customHeight="1">
      <c r="A18" s="3"/>
      <c r="F18" s="1"/>
    </row>
    <row r="19" spans="1:6" ht="32.25" customHeight="1">
      <c r="A19" s="3"/>
      <c r="F19" s="1"/>
    </row>
  </sheetData>
  <sheetProtection/>
  <printOptions/>
  <pageMargins left="0.51" right="0.17" top="0.26" bottom="0.81" header="0.5" footer="0.5"/>
  <pageSetup horizontalDpi="600" verticalDpi="600" orientation="landscape" paperSize="9" scale="115" r:id="rId2"/>
  <ignoredErrors>
    <ignoredError sqref="A8: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2013-01-17T07:30:04Z</cp:lastPrinted>
  <dcterms:created xsi:type="dcterms:W3CDTF">2006-02-20T08:11:51Z</dcterms:created>
  <dcterms:modified xsi:type="dcterms:W3CDTF">2013-02-18T10:04:56Z</dcterms:modified>
  <cp:category/>
  <cp:version/>
  <cp:contentType/>
  <cp:contentStatus/>
</cp:coreProperties>
</file>